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filterPrivacy="1"/>
  <xr:revisionPtr revIDLastSave="0" documentId="8_{C2E89483-0770-454A-BE3C-E52634A44164}" xr6:coauthVersionLast="47" xr6:coauthVersionMax="47" xr10:uidLastSave="{00000000-0000-0000-0000-000000000000}"/>
  <bookViews>
    <workbookView xWindow="-98" yWindow="-98" windowWidth="19396" windowHeight="11475" activeTab="2" xr2:uid="{00000000-000D-0000-FFFF-FFFF00000000}"/>
  </bookViews>
  <sheets>
    <sheet name="General Completion Guidelines" sheetId="2" r:id="rId1"/>
    <sheet name="DTR-example " sheetId="1" r:id="rId2"/>
    <sheet name="DTR-template"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88" i="3" l="1"/>
  <c r="J44" i="3"/>
  <c r="J42" i="3"/>
  <c r="J37" i="3"/>
  <c r="J35" i="3"/>
  <c r="J28" i="3"/>
  <c r="J24" i="3"/>
  <c r="J22" i="3"/>
  <c r="J20" i="3"/>
  <c r="J17" i="3"/>
  <c r="J15" i="3"/>
  <c r="I9" i="1"/>
  <c r="I15" i="1" s="1"/>
  <c r="I10" i="1"/>
  <c r="I11" i="1"/>
  <c r="I12" i="1"/>
  <c r="I13" i="1"/>
  <c r="I14" i="1"/>
  <c r="I16" i="1"/>
  <c r="I17" i="1"/>
  <c r="I18" i="1"/>
  <c r="I20" i="1" s="1"/>
  <c r="I19" i="1"/>
  <c r="I21" i="1"/>
  <c r="I22" i="1" s="1"/>
  <c r="I23" i="1"/>
  <c r="I24" i="1"/>
  <c r="I25" i="1"/>
  <c r="I28" i="1" s="1"/>
  <c r="I26" i="1"/>
  <c r="I27" i="1"/>
  <c r="I29" i="1"/>
  <c r="I35" i="1" s="1"/>
  <c r="I30" i="1"/>
  <c r="I31" i="1"/>
  <c r="I32" i="1"/>
  <c r="I33" i="1"/>
  <c r="I34" i="1"/>
  <c r="I36" i="1"/>
  <c r="I37" i="1"/>
  <c r="I38" i="1"/>
  <c r="I39" i="1"/>
  <c r="I40" i="1"/>
  <c r="I41" i="1"/>
  <c r="I43" i="1"/>
  <c r="I44" i="1"/>
  <c r="I88" i="1"/>
  <c r="J45" i="3" l="1"/>
  <c r="I42" i="1"/>
  <c r="I45"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G9" authorId="0" shapeId="0" xr:uid="{BCFF0F65-2163-4644-8C7C-17747EED9260}">
      <text>
        <r>
          <rPr>
            <b/>
            <sz val="9"/>
            <color indexed="81"/>
            <rFont val="Tahoma"/>
            <family val="2"/>
          </rPr>
          <t>The Program Manager has a monthly salary of $15,000 and is dedicated 100% to the project.</t>
        </r>
        <r>
          <rPr>
            <sz val="9"/>
            <color indexed="81"/>
            <rFont val="Tahoma"/>
            <family val="2"/>
          </rPr>
          <t xml:space="preserve">
</t>
        </r>
      </text>
    </comment>
    <comment ref="G12" authorId="0" shapeId="0" xr:uid="{D4570FA8-12E8-4790-BCB8-A4DF89044D37}">
      <text>
        <r>
          <rPr>
            <b/>
            <sz val="9"/>
            <color indexed="81"/>
            <rFont val="Tahoma"/>
            <family val="2"/>
          </rPr>
          <t>The Administrator shares her time with other projects. The salary varies from month to month because the timesheets are not exactly the same each month.</t>
        </r>
      </text>
    </comment>
    <comment ref="A25" authorId="0" shapeId="0" xr:uid="{18FC6AEC-E1A2-424F-9310-F766A8DFB150}">
      <text>
        <r>
          <rPr>
            <b/>
            <sz val="9"/>
            <color indexed="81"/>
            <rFont val="Tahoma"/>
            <family val="2"/>
          </rPr>
          <t xml:space="preserve">Telecommunications and Occupancy should be charged to CEPF in a percentage commensurate with the percentage of the CEPF grant (that is, in general a grantee should not charge 100% of these items to CEPF).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H9" authorId="0" shapeId="0" xr:uid="{97D02871-EFF7-46AA-AF60-BECFA661DB60}">
      <text>
        <r>
          <rPr>
            <b/>
            <sz val="9"/>
            <color indexed="81"/>
            <rFont val="Tahoma"/>
            <family val="2"/>
          </rPr>
          <t>The Program Manager has a monthly salary of $15,000 and is dedicated 100% to the project.</t>
        </r>
        <r>
          <rPr>
            <sz val="9"/>
            <color indexed="81"/>
            <rFont val="Tahoma"/>
            <family val="2"/>
          </rPr>
          <t xml:space="preserve">
</t>
        </r>
      </text>
    </comment>
    <comment ref="H12" authorId="0" shapeId="0" xr:uid="{78753412-E97D-4116-BD48-B5DDEB15A447}">
      <text>
        <r>
          <rPr>
            <b/>
            <sz val="9"/>
            <color indexed="81"/>
            <rFont val="Tahoma"/>
            <family val="2"/>
          </rPr>
          <t>The Administrator shares her time with other projects. The salary varies from month to month because the timesheets are not exactly the same each month.</t>
        </r>
      </text>
    </comment>
    <comment ref="A25" authorId="0" shapeId="0" xr:uid="{5B25B944-7C57-4C5E-A580-8C44FC6F4CFD}">
      <text>
        <r>
          <rPr>
            <b/>
            <sz val="9"/>
            <color indexed="81"/>
            <rFont val="Tahoma"/>
            <family val="2"/>
          </rPr>
          <t xml:space="preserve">Telecommunications and Occupancy should be charged to CEPF in a percentage commensurate with the percentage of the CEPF grant (that is, in general a grantee should not charge 100% of these items to CEPF). </t>
        </r>
      </text>
    </comment>
  </commentList>
</comments>
</file>

<file path=xl/sharedStrings.xml><?xml version="1.0" encoding="utf-8"?>
<sst xmlns="http://schemas.openxmlformats.org/spreadsheetml/2006/main" count="168" uniqueCount="97">
  <si>
    <t>Detailed Transaction Report (DTR) Guidelines</t>
  </si>
  <si>
    <t>The Total Expenditures as well as the totals of each budget lines in the Detailed Transaction Report (DTR) must equal the Total Expenditures and the totals of each budget lines in the online Quarterly Financial Report (QFR) you fill in on the Portal</t>
  </si>
  <si>
    <t>All transactions must have taken place within the reporting period currently under review</t>
  </si>
  <si>
    <t>Transaction dates must be included for every transaction</t>
  </si>
  <si>
    <t xml:space="preserve">When applicable vendor names should be provided </t>
  </si>
  <si>
    <t>Transactions on the Detailed Transaction Report should be categorized according to the budget categories from the online Quarterly Financial Report</t>
  </si>
  <si>
    <t>The “burn rate” (or spending rate) of the Management Support Cost (if charged to the grant) should be equivalent to the burn rate of the overall grant</t>
  </si>
  <si>
    <t>All transactions should be reported in USD</t>
  </si>
  <si>
    <t>The Detailed Transaction Report should include the currency exchange rate</t>
  </si>
  <si>
    <t>Include a detailed description for all transactions ideally tying the transaction to the project activity</t>
  </si>
  <si>
    <t>Before submitting a Detailed Transaction Report, always double check all your formulas</t>
  </si>
  <si>
    <t xml:space="preserve">   An example of a Detailed Transaction Report can be found on the second tab of this workbook</t>
  </si>
  <si>
    <t>A template of a Detailed Transaction Report can be found on the third tab of this work book</t>
  </si>
  <si>
    <t>Detailed Transaction Report (DTR)</t>
  </si>
  <si>
    <t>Grant No:</t>
  </si>
  <si>
    <t>Title</t>
  </si>
  <si>
    <t>Organization to Save the World</t>
  </si>
  <si>
    <t>Period From:</t>
  </si>
  <si>
    <t>Period To:</t>
  </si>
  <si>
    <t>CEEPF Expense Category</t>
  </si>
  <si>
    <t>Expense Date</t>
  </si>
  <si>
    <t>Description</t>
  </si>
  <si>
    <t>Name of Beneficiary</t>
  </si>
  <si>
    <t>Activity Covered</t>
  </si>
  <si>
    <t>Backup Document</t>
  </si>
  <si>
    <t>Amount in Local Currency</t>
  </si>
  <si>
    <t>Exchange Rate</t>
  </si>
  <si>
    <t>Amount in USD</t>
  </si>
  <si>
    <t>Salaries and Benefits</t>
  </si>
  <si>
    <t>Salary for Program Manager for January</t>
  </si>
  <si>
    <t>Oprah Winfrey</t>
  </si>
  <si>
    <t>Timesheet</t>
  </si>
  <si>
    <t>Salary for Program Manager for February</t>
  </si>
  <si>
    <t>Salary for Program Manager for March</t>
  </si>
  <si>
    <t>Salary for Aministrator for January (50%)</t>
  </si>
  <si>
    <t>Brad Pitt</t>
  </si>
  <si>
    <t>Salary for Administrator for February (50%)</t>
  </si>
  <si>
    <t>Salary for Administrator for March (50%)</t>
  </si>
  <si>
    <t>Total Salaries</t>
  </si>
  <si>
    <t>Consultancies and Professional Services</t>
  </si>
  <si>
    <t xml:space="preserve">Birds and Plants Expert </t>
  </si>
  <si>
    <t>Natalie Portman</t>
  </si>
  <si>
    <t>Mapping of Natural Areas</t>
  </si>
  <si>
    <t>Invoice</t>
  </si>
  <si>
    <t>Total Consultancies and Professional Services</t>
  </si>
  <si>
    <t>Furniture and Equipment</t>
  </si>
  <si>
    <t xml:space="preserve">Laptop </t>
  </si>
  <si>
    <t>Tech Company</t>
  </si>
  <si>
    <t>Projector</t>
  </si>
  <si>
    <t>Total Furniture and Equipment</t>
  </si>
  <si>
    <t>Supplies</t>
  </si>
  <si>
    <t>Printing paper, toner, files for office</t>
  </si>
  <si>
    <t>Paper Store</t>
  </si>
  <si>
    <t>Total Supplies</t>
  </si>
  <si>
    <t>Postage and Delivery</t>
  </si>
  <si>
    <t>Package with marketing materials to community</t>
  </si>
  <si>
    <t>Fast Delivery Co.</t>
  </si>
  <si>
    <t>Total Postage and Delivery</t>
  </si>
  <si>
    <t>Telecommunications</t>
  </si>
  <si>
    <t>Office internet connection for January</t>
  </si>
  <si>
    <t>WIFI Company</t>
  </si>
  <si>
    <t>Office internet connection for February</t>
  </si>
  <si>
    <t>Office internet connection for March</t>
  </si>
  <si>
    <t>Total Telecommunications</t>
  </si>
  <si>
    <t>Occupancy (Office Rent and Utilities)</t>
  </si>
  <si>
    <t>Office Rent for January</t>
  </si>
  <si>
    <t>Building Management</t>
  </si>
  <si>
    <t>Office Rent for February</t>
  </si>
  <si>
    <t>Office Rent for March</t>
  </si>
  <si>
    <t>Electricity for January</t>
  </si>
  <si>
    <t>X Electric Company</t>
  </si>
  <si>
    <t>Electricity for February</t>
  </si>
  <si>
    <t>Electricity for March</t>
  </si>
  <si>
    <t>Total Occupancy (Office Rent and Utilities)</t>
  </si>
  <si>
    <t>Maintenance</t>
  </si>
  <si>
    <t>Repair of motorcycle used for project</t>
  </si>
  <si>
    <t>Z Moto Service</t>
  </si>
  <si>
    <t>Total Maintenance</t>
  </si>
  <si>
    <t>Travel and Special Events</t>
  </si>
  <si>
    <t>Flight from New York to Los Angeles for Oprah</t>
  </si>
  <si>
    <t>R Travel Agency</t>
  </si>
  <si>
    <t>Meeting with Communities</t>
  </si>
  <si>
    <t>Expense Report</t>
  </si>
  <si>
    <t>Hotel in LA for 2/1/18 to 2/10/2018 for Oprah</t>
  </si>
  <si>
    <t>Super Hotel LA</t>
  </si>
  <si>
    <t>Per diem in LA for 2/1/18 to 2/11/2018 for Oprah</t>
  </si>
  <si>
    <t>Taxi to and from airport for Oprah - trip to LA</t>
  </si>
  <si>
    <t>Fast Taxi Company</t>
  </si>
  <si>
    <t>Total Travel and Special Events</t>
  </si>
  <si>
    <t>Bank and Insurance Fees</t>
  </si>
  <si>
    <t>Bank Fee to receive funds from CEPF</t>
  </si>
  <si>
    <t>Bank A Inc.</t>
  </si>
  <si>
    <t>Bank Statement</t>
  </si>
  <si>
    <t>Total Bank and Insurance Fees</t>
  </si>
  <si>
    <t>Total Expenses</t>
  </si>
  <si>
    <t>Payment Date</t>
  </si>
  <si>
    <t>CEPF Expense Category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</si>
</sst>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m/d/yy;@"/>
    <numFmt numFmtId="165" formatCode="_([$$-409]* #,##0.00_);_([$$-409]* \(#,##0.00\);_([$$-409]* &quot;-&quot;??_);_(@_)"/>
  </numFmts>
  <fonts count="7" x14ac:knownFonts="1">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sz val="11"/>
      <color rgb="FF000000"/>
      <name val="Calibri"/>
      <family val="2"/>
      <scheme val="minor"/>
    </font>
    <font>
      <sz val="9"/>
      <color indexed="81"/>
      <name val="Tahoma"/>
      <family val="2"/>
    </font>
    <font>
      <b/>
      <sz val="9"/>
      <color indexed="81"/>
      <name val="Tahoma"/>
      <family val="2"/>
    </font>
  </fonts>
  <fills count="5">
    <fill>
      <patternFill patternType="none"/>
    </fill>
    <fill>
      <patternFill patternType="gray125"/>
    </fill>
    <fill>
      <patternFill patternType="solid">
        <fgColor theme="2" tint="-9.9978637043366805E-2"/>
        <bgColor indexed="64"/>
      </patternFill>
    </fill>
    <fill>
      <patternFill patternType="solid">
        <fgColor theme="0" tint="-0.14999847407452621"/>
        <bgColor indexed="64"/>
      </patternFill>
    </fill>
    <fill>
      <patternFill patternType="solid">
        <fgColor rgb="FFFFFF00"/>
        <bgColor indexed="64"/>
      </patternFill>
    </fill>
  </fills>
  <borders count="7">
    <border>
      <left/>
      <right/>
      <top/>
      <bottom/>
      <diagonal/>
    </border>
    <border>
      <left style="thin">
        <color auto="1"/>
      </left>
      <right style="thin">
        <color auto="1"/>
      </right>
      <top style="thin">
        <color auto="1"/>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8">
    <xf numFmtId="0" fontId="0" fillId="0" borderId="0"/>
    <xf numFmtId="9" fontId="1" fillId="0" borderId="0" applyFont="0" applyFill="0" applyBorder="0" applyAlignment="0" applyProtection="0"/>
    <xf numFmtId="44" fontId="1" fillId="0" borderId="0" applyFont="0" applyFill="0" applyBorder="0" applyAlignment="0" applyProtection="0"/>
    <xf numFmtId="42" fontId="3" fillId="0" borderId="0" applyFont="0" applyFill="0" applyBorder="0" applyAlignment="0" applyProtection="0"/>
    <xf numFmtId="43" fontId="3" fillId="0" borderId="0" applyFont="0" applyFill="0" applyBorder="0" applyAlignment="0" applyProtection="0"/>
    <xf numFmtId="41" fontId="3"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cellStyleXfs>
  <cellXfs count="30">
    <xf numFmtId="0" fontId="0" fillId="0" borderId="0" xfId="0"/>
    <xf numFmtId="0" fontId="4" fillId="0" borderId="0" xfId="0" applyFont="1"/>
    <xf numFmtId="164" fontId="4" fillId="0" borderId="0" xfId="0" applyNumberFormat="1" applyFont="1"/>
    <xf numFmtId="0" fontId="0" fillId="0" borderId="0" xfId="0" applyAlignment="1">
      <alignment vertical="center" wrapText="1"/>
    </xf>
    <xf numFmtId="0" fontId="0" fillId="0" borderId="0" xfId="0" applyAlignment="1">
      <alignment horizontal="center" vertical="center" wrapText="1"/>
    </xf>
    <xf numFmtId="14" fontId="0" fillId="0" borderId="0" xfId="0" applyNumberFormat="1" applyAlignment="1">
      <alignment vertical="center" wrapText="1"/>
    </xf>
    <xf numFmtId="0" fontId="2" fillId="2" borderId="1" xfId="0" applyFont="1" applyFill="1" applyBorder="1" applyAlignment="1">
      <alignment horizontal="center" vertical="center" wrapText="1"/>
    </xf>
    <xf numFmtId="165" fontId="0" fillId="0" borderId="0" xfId="0" applyNumberFormat="1"/>
    <xf numFmtId="165" fontId="2" fillId="2" borderId="1" xfId="0" applyNumberFormat="1" applyFont="1" applyFill="1" applyBorder="1" applyAlignment="1">
      <alignment horizontal="center" vertical="center" wrapText="1"/>
    </xf>
    <xf numFmtId="165" fontId="0" fillId="0" borderId="0" xfId="0" applyNumberFormat="1" applyAlignment="1">
      <alignment vertical="center" wrapText="1"/>
    </xf>
    <xf numFmtId="0" fontId="0" fillId="2" borderId="0" xfId="0" applyFill="1" applyAlignment="1">
      <alignment vertical="center" wrapText="1"/>
    </xf>
    <xf numFmtId="14" fontId="0" fillId="2" borderId="0" xfId="0" applyNumberFormat="1" applyFill="1" applyAlignment="1">
      <alignment horizontal="right" vertical="center" wrapText="1"/>
    </xf>
    <xf numFmtId="165" fontId="0" fillId="2" borderId="0" xfId="0" applyNumberFormat="1" applyFill="1" applyAlignment="1">
      <alignment vertical="center" wrapText="1"/>
    </xf>
    <xf numFmtId="165" fontId="2" fillId="2" borderId="0" xfId="0" applyNumberFormat="1" applyFont="1" applyFill="1" applyAlignment="1">
      <alignment vertical="center" wrapText="1"/>
    </xf>
    <xf numFmtId="0" fontId="2" fillId="0" borderId="0" xfId="0" applyFont="1"/>
    <xf numFmtId="0" fontId="2" fillId="0" borderId="0" xfId="0" applyFont="1" applyAlignment="1">
      <alignment vertical="center" wrapText="1"/>
    </xf>
    <xf numFmtId="0" fontId="2" fillId="2" borderId="0" xfId="0" applyFont="1" applyFill="1" applyAlignment="1">
      <alignment vertical="center" wrapText="1"/>
    </xf>
    <xf numFmtId="14" fontId="0" fillId="0" borderId="0" xfId="0" applyNumberFormat="1"/>
    <xf numFmtId="165" fontId="0" fillId="2" borderId="4" xfId="0" applyNumberFormat="1" applyFill="1" applyBorder="1" applyAlignment="1">
      <alignment vertical="center" wrapText="1"/>
    </xf>
    <xf numFmtId="14" fontId="0" fillId="0" borderId="0" xfId="0" applyNumberFormat="1" applyAlignment="1">
      <alignment horizontal="right" vertical="center" wrapText="1"/>
    </xf>
    <xf numFmtId="0" fontId="0" fillId="0" borderId="1" xfId="0" applyBorder="1" applyAlignment="1">
      <alignment horizontal="left" vertical="center" indent="1"/>
    </xf>
    <xf numFmtId="0" fontId="2" fillId="3" borderId="5" xfId="0" applyFont="1" applyFill="1" applyBorder="1"/>
    <xf numFmtId="0" fontId="4" fillId="3" borderId="6" xfId="0" applyFont="1" applyFill="1" applyBorder="1" applyAlignment="1">
      <alignment horizontal="left" vertical="center" indent="1"/>
    </xf>
    <xf numFmtId="0" fontId="0" fillId="0" borderId="1" xfId="0" applyBorder="1"/>
    <xf numFmtId="0" fontId="0" fillId="0" borderId="6" xfId="0" applyBorder="1" applyAlignment="1">
      <alignment horizontal="left" vertical="center" indent="1"/>
    </xf>
    <xf numFmtId="0" fontId="4" fillId="4" borderId="0" xfId="0" applyFont="1" applyFill="1"/>
    <xf numFmtId="164" fontId="4" fillId="4" borderId="0" xfId="0" applyNumberFormat="1" applyFont="1" applyFill="1"/>
    <xf numFmtId="165" fontId="2" fillId="2" borderId="0" xfId="0" applyNumberFormat="1" applyFont="1" applyFill="1" applyAlignment="1">
      <alignment horizontal="center" vertical="center" wrapText="1"/>
    </xf>
    <xf numFmtId="0" fontId="2" fillId="2" borderId="2" xfId="0" applyFont="1" applyFill="1" applyBorder="1" applyAlignment="1">
      <alignment horizontal="center"/>
    </xf>
    <xf numFmtId="0" fontId="2" fillId="2" borderId="3" xfId="0" applyFont="1" applyFill="1" applyBorder="1" applyAlignment="1">
      <alignment horizontal="center"/>
    </xf>
  </cellXfs>
  <cellStyles count="8">
    <cellStyle name="Comma [0] 2" xfId="5" xr:uid="{00000000-0005-0000-0000-000005000000}"/>
    <cellStyle name="Comma 2" xfId="4" xr:uid="{00000000-0005-0000-0000-000004000000}"/>
    <cellStyle name="Comma 3" xfId="7" xr:uid="{00000000-0005-0000-0000-000004000000}"/>
    <cellStyle name="Currency [0] 2" xfId="3" xr:uid="{00000000-0005-0000-0000-000003000000}"/>
    <cellStyle name="Currency 2" xfId="2" xr:uid="{00000000-0005-0000-0000-000002000000}"/>
    <cellStyle name="Currency 3" xfId="6" xr:uid="{00000000-0005-0000-0000-000002000000}"/>
    <cellStyle name="Normal" xfId="0" builtinId="0"/>
    <cellStyle name="Percent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8B4AF9-FFEF-4F7E-A1A8-F20B328307E7}">
  <dimension ref="A1:A14"/>
  <sheetViews>
    <sheetView workbookViewId="0">
      <selection activeCell="A8" sqref="A8"/>
    </sheetView>
  </sheetViews>
  <sheetFormatPr defaultColWidth="9.1328125" defaultRowHeight="14.25" x14ac:dyDescent="0.45"/>
  <cols>
    <col min="1" max="1" width="177.1328125" bestFit="1" customWidth="1"/>
  </cols>
  <sheetData>
    <row r="1" spans="1:1" x14ac:dyDescent="0.45">
      <c r="A1" s="21" t="s">
        <v>0</v>
      </c>
    </row>
    <row r="2" spans="1:1" x14ac:dyDescent="0.45">
      <c r="A2" s="22"/>
    </row>
    <row r="3" spans="1:1" x14ac:dyDescent="0.45">
      <c r="A3" s="20" t="s">
        <v>1</v>
      </c>
    </row>
    <row r="4" spans="1:1" x14ac:dyDescent="0.45">
      <c r="A4" s="20" t="s">
        <v>2</v>
      </c>
    </row>
    <row r="5" spans="1:1" x14ac:dyDescent="0.45">
      <c r="A5" s="20" t="s">
        <v>3</v>
      </c>
    </row>
    <row r="6" spans="1:1" x14ac:dyDescent="0.45">
      <c r="A6" s="20" t="s">
        <v>4</v>
      </c>
    </row>
    <row r="7" spans="1:1" x14ac:dyDescent="0.45">
      <c r="A7" s="20" t="s">
        <v>5</v>
      </c>
    </row>
    <row r="8" spans="1:1" x14ac:dyDescent="0.45">
      <c r="A8" s="20" t="s">
        <v>6</v>
      </c>
    </row>
    <row r="9" spans="1:1" x14ac:dyDescent="0.45">
      <c r="A9" s="20" t="s">
        <v>7</v>
      </c>
    </row>
    <row r="10" spans="1:1" x14ac:dyDescent="0.45">
      <c r="A10" s="20" t="s">
        <v>8</v>
      </c>
    </row>
    <row r="11" spans="1:1" x14ac:dyDescent="0.45">
      <c r="A11" s="20" t="s">
        <v>9</v>
      </c>
    </row>
    <row r="12" spans="1:1" x14ac:dyDescent="0.45">
      <c r="A12" s="20" t="s">
        <v>10</v>
      </c>
    </row>
    <row r="13" spans="1:1" x14ac:dyDescent="0.45">
      <c r="A13" s="23" t="s">
        <v>11</v>
      </c>
    </row>
    <row r="14" spans="1:1" x14ac:dyDescent="0.45">
      <c r="A14" s="24" t="s">
        <v>12</v>
      </c>
    </row>
  </sheetData>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8"/>
  <sheetViews>
    <sheetView zoomScale="90" zoomScaleNormal="90" workbookViewId="0">
      <selection sqref="A1:XFD1048576"/>
    </sheetView>
  </sheetViews>
  <sheetFormatPr defaultColWidth="8.796875" defaultRowHeight="14.25" x14ac:dyDescent="0.45"/>
  <cols>
    <col min="1" max="1" width="36" style="14" customWidth="1"/>
    <col min="2" max="2" width="13.33203125" customWidth="1"/>
    <col min="3" max="3" width="43.46484375" customWidth="1"/>
    <col min="4" max="4" width="20.46484375" customWidth="1"/>
    <col min="5" max="5" width="24.1328125" customWidth="1"/>
    <col min="6" max="6" width="17" bestFit="1" customWidth="1"/>
    <col min="7" max="7" width="15.6640625" style="7" customWidth="1"/>
    <col min="8" max="8" width="9.1328125" customWidth="1"/>
    <col min="9" max="9" width="12.796875" style="7" customWidth="1"/>
  </cols>
  <sheetData>
    <row r="1" spans="1:9" x14ac:dyDescent="0.45">
      <c r="A1" s="14" t="s">
        <v>13</v>
      </c>
    </row>
    <row r="2" spans="1:9" x14ac:dyDescent="0.45">
      <c r="A2" s="14" t="s">
        <v>14</v>
      </c>
      <c r="B2" s="1">
        <v>67999</v>
      </c>
    </row>
    <row r="3" spans="1:9" x14ac:dyDescent="0.45">
      <c r="A3" s="14" t="s">
        <v>15</v>
      </c>
      <c r="B3" s="1" t="s">
        <v>16</v>
      </c>
    </row>
    <row r="4" spans="1:9" x14ac:dyDescent="0.45">
      <c r="A4" s="14" t="s">
        <v>17</v>
      </c>
      <c r="B4" s="2">
        <v>43101</v>
      </c>
    </row>
    <row r="5" spans="1:9" x14ac:dyDescent="0.45">
      <c r="A5" s="14" t="s">
        <v>18</v>
      </c>
      <c r="B5" s="2">
        <v>43190</v>
      </c>
    </row>
    <row r="8" spans="1:9" s="4" customFormat="1" ht="28.5" customHeight="1" x14ac:dyDescent="0.45">
      <c r="A8" s="6" t="s">
        <v>19</v>
      </c>
      <c r="B8" s="6" t="s">
        <v>20</v>
      </c>
      <c r="C8" s="6" t="s">
        <v>21</v>
      </c>
      <c r="D8" s="6" t="s">
        <v>22</v>
      </c>
      <c r="E8" s="6" t="s">
        <v>23</v>
      </c>
      <c r="F8" s="6" t="s">
        <v>24</v>
      </c>
      <c r="G8" s="8" t="s">
        <v>25</v>
      </c>
      <c r="H8" s="6" t="s">
        <v>26</v>
      </c>
      <c r="I8" s="8" t="s">
        <v>27</v>
      </c>
    </row>
    <row r="9" spans="1:9" s="3" customFormat="1" x14ac:dyDescent="0.45">
      <c r="A9" s="14" t="s">
        <v>28</v>
      </c>
      <c r="B9" s="19">
        <v>43131</v>
      </c>
      <c r="C9" s="3" t="s">
        <v>29</v>
      </c>
      <c r="D9" s="3" t="s">
        <v>30</v>
      </c>
      <c r="F9" s="3" t="s">
        <v>31</v>
      </c>
      <c r="G9" s="9">
        <v>15000</v>
      </c>
      <c r="H9" s="3">
        <v>7.55</v>
      </c>
      <c r="I9" s="9">
        <f>G9/H9</f>
        <v>1986.7549668874174</v>
      </c>
    </row>
    <row r="10" spans="1:9" s="3" customFormat="1" x14ac:dyDescent="0.45">
      <c r="A10" s="15"/>
      <c r="B10" s="19">
        <v>43159</v>
      </c>
      <c r="C10" s="3" t="s">
        <v>32</v>
      </c>
      <c r="D10" s="3" t="s">
        <v>30</v>
      </c>
      <c r="F10" s="3" t="s">
        <v>31</v>
      </c>
      <c r="G10" s="9">
        <v>15000</v>
      </c>
      <c r="H10" s="3">
        <v>7.55</v>
      </c>
      <c r="I10" s="9">
        <f t="shared" ref="I10:I88" si="0">G10/H10</f>
        <v>1986.7549668874174</v>
      </c>
    </row>
    <row r="11" spans="1:9" s="3" customFormat="1" x14ac:dyDescent="0.45">
      <c r="A11" s="15"/>
      <c r="B11" s="19">
        <v>43190</v>
      </c>
      <c r="C11" s="3" t="s">
        <v>33</v>
      </c>
      <c r="D11" s="3" t="s">
        <v>30</v>
      </c>
      <c r="F11" s="3" t="s">
        <v>31</v>
      </c>
      <c r="G11" s="9">
        <v>15000</v>
      </c>
      <c r="H11" s="3">
        <v>7.55</v>
      </c>
      <c r="I11" s="9">
        <f t="shared" si="0"/>
        <v>1986.7549668874174</v>
      </c>
    </row>
    <row r="12" spans="1:9" s="3" customFormat="1" x14ac:dyDescent="0.45">
      <c r="A12" s="15"/>
      <c r="B12" s="19">
        <v>43131</v>
      </c>
      <c r="C12" s="3" t="s">
        <v>34</v>
      </c>
      <c r="D12" s="3" t="s">
        <v>35</v>
      </c>
      <c r="F12" s="3" t="s">
        <v>31</v>
      </c>
      <c r="G12" s="9">
        <v>4850</v>
      </c>
      <c r="H12" s="3">
        <v>7.55</v>
      </c>
      <c r="I12" s="9">
        <f t="shared" si="0"/>
        <v>642.38410596026495</v>
      </c>
    </row>
    <row r="13" spans="1:9" s="3" customFormat="1" ht="14.25" customHeight="1" x14ac:dyDescent="0.45">
      <c r="A13" s="15"/>
      <c r="B13" s="19">
        <v>43159</v>
      </c>
      <c r="C13" s="3" t="s">
        <v>36</v>
      </c>
      <c r="D13" s="3" t="s">
        <v>35</v>
      </c>
      <c r="F13" s="3" t="s">
        <v>31</v>
      </c>
      <c r="G13" s="9">
        <v>4650</v>
      </c>
      <c r="H13" s="3">
        <v>7.55</v>
      </c>
      <c r="I13" s="9">
        <f t="shared" si="0"/>
        <v>615.89403973509934</v>
      </c>
    </row>
    <row r="14" spans="1:9" s="3" customFormat="1" x14ac:dyDescent="0.45">
      <c r="A14" s="15"/>
      <c r="B14" s="19">
        <v>43190</v>
      </c>
      <c r="C14" s="3" t="s">
        <v>37</v>
      </c>
      <c r="D14" s="3" t="s">
        <v>35</v>
      </c>
      <c r="F14" s="3" t="s">
        <v>31</v>
      </c>
      <c r="G14" s="9">
        <v>4900</v>
      </c>
      <c r="H14" s="3">
        <v>7.55</v>
      </c>
      <c r="I14" s="9">
        <f t="shared" si="0"/>
        <v>649.00662251655626</v>
      </c>
    </row>
    <row r="15" spans="1:9" s="3" customFormat="1" x14ac:dyDescent="0.45">
      <c r="A15" s="16"/>
      <c r="B15" s="11"/>
      <c r="C15" s="10"/>
      <c r="D15" s="10"/>
      <c r="E15" s="10"/>
      <c r="F15" s="27" t="s">
        <v>38</v>
      </c>
      <c r="G15" s="27"/>
      <c r="H15" s="27"/>
      <c r="I15" s="13">
        <f>SUM(I9:I14)</f>
        <v>7867.5496688741723</v>
      </c>
    </row>
    <row r="16" spans="1:9" s="3" customFormat="1" x14ac:dyDescent="0.45">
      <c r="A16" s="14" t="s">
        <v>39</v>
      </c>
      <c r="B16" s="5">
        <v>43174</v>
      </c>
      <c r="C16" s="3" t="s">
        <v>40</v>
      </c>
      <c r="D16" s="3" t="s">
        <v>41</v>
      </c>
      <c r="E16" s="3" t="s">
        <v>42</v>
      </c>
      <c r="F16" s="3" t="s">
        <v>43</v>
      </c>
      <c r="G16" s="9">
        <v>6000</v>
      </c>
      <c r="H16" s="3">
        <v>7.55</v>
      </c>
      <c r="I16" s="9">
        <f t="shared" si="0"/>
        <v>794.70198675496692</v>
      </c>
    </row>
    <row r="17" spans="1:9" s="3" customFormat="1" ht="15" customHeight="1" x14ac:dyDescent="0.45">
      <c r="A17" s="16"/>
      <c r="B17" s="11"/>
      <c r="C17" s="10"/>
      <c r="D17" s="10"/>
      <c r="E17" s="10"/>
      <c r="F17" s="27" t="s">
        <v>44</v>
      </c>
      <c r="G17" s="27"/>
      <c r="H17" s="27"/>
      <c r="I17" s="13">
        <f>SUM(I16)</f>
        <v>794.70198675496692</v>
      </c>
    </row>
    <row r="18" spans="1:9" s="3" customFormat="1" x14ac:dyDescent="0.45">
      <c r="A18" s="14" t="s">
        <v>45</v>
      </c>
      <c r="B18" s="5">
        <v>43105</v>
      </c>
      <c r="C18" s="3" t="s">
        <v>46</v>
      </c>
      <c r="D18" s="3" t="s">
        <v>47</v>
      </c>
      <c r="F18" s="3" t="s">
        <v>43</v>
      </c>
      <c r="G18" s="9">
        <v>7630</v>
      </c>
      <c r="H18" s="3">
        <v>7.55</v>
      </c>
      <c r="I18" s="9">
        <f t="shared" si="0"/>
        <v>1010.5960264900663</v>
      </c>
    </row>
    <row r="19" spans="1:9" s="3" customFormat="1" x14ac:dyDescent="0.45">
      <c r="B19" s="5">
        <v>43105</v>
      </c>
      <c r="C19" s="3" t="s">
        <v>48</v>
      </c>
      <c r="D19" s="3" t="s">
        <v>47</v>
      </c>
      <c r="F19" s="3" t="s">
        <v>43</v>
      </c>
      <c r="G19" s="9">
        <v>3500</v>
      </c>
      <c r="H19" s="3">
        <v>7.55</v>
      </c>
      <c r="I19" s="9">
        <f t="shared" si="0"/>
        <v>463.57615894039736</v>
      </c>
    </row>
    <row r="20" spans="1:9" s="3" customFormat="1" ht="15" customHeight="1" x14ac:dyDescent="0.45">
      <c r="A20" s="16"/>
      <c r="B20" s="11"/>
      <c r="C20" s="10"/>
      <c r="D20" s="10"/>
      <c r="E20" s="10"/>
      <c r="F20" s="27" t="s">
        <v>49</v>
      </c>
      <c r="G20" s="27"/>
      <c r="H20" s="27"/>
      <c r="I20" s="13">
        <f>SUM(I18:I19)</f>
        <v>1474.1721854304637</v>
      </c>
    </row>
    <row r="21" spans="1:9" s="3" customFormat="1" x14ac:dyDescent="0.45">
      <c r="A21" s="14" t="s">
        <v>50</v>
      </c>
      <c r="B21" s="5">
        <v>43160</v>
      </c>
      <c r="C21" s="3" t="s">
        <v>51</v>
      </c>
      <c r="D21" s="3" t="s">
        <v>52</v>
      </c>
      <c r="F21" s="3" t="s">
        <v>43</v>
      </c>
      <c r="G21" s="9">
        <v>560</v>
      </c>
      <c r="H21" s="3">
        <v>7.55</v>
      </c>
      <c r="I21" s="9">
        <f t="shared" si="0"/>
        <v>74.172185430463571</v>
      </c>
    </row>
    <row r="22" spans="1:9" s="3" customFormat="1" ht="15" customHeight="1" x14ac:dyDescent="0.45">
      <c r="A22" s="16"/>
      <c r="B22" s="11"/>
      <c r="C22" s="10"/>
      <c r="D22" s="10"/>
      <c r="E22" s="10"/>
      <c r="F22" s="27" t="s">
        <v>53</v>
      </c>
      <c r="G22" s="27"/>
      <c r="H22" s="27"/>
      <c r="I22" s="13">
        <f>SUM(I21)</f>
        <v>74.172185430463571</v>
      </c>
    </row>
    <row r="23" spans="1:9" s="3" customFormat="1" ht="15.75" customHeight="1" x14ac:dyDescent="0.45">
      <c r="A23" s="14" t="s">
        <v>54</v>
      </c>
      <c r="B23" s="5">
        <v>43139</v>
      </c>
      <c r="C23" s="3" t="s">
        <v>55</v>
      </c>
      <c r="D23" s="3" t="s">
        <v>56</v>
      </c>
      <c r="F23" s="3" t="s">
        <v>43</v>
      </c>
      <c r="G23" s="9">
        <v>325</v>
      </c>
      <c r="H23" s="3">
        <v>7.55</v>
      </c>
      <c r="I23" s="9">
        <f t="shared" si="0"/>
        <v>43.046357615894038</v>
      </c>
    </row>
    <row r="24" spans="1:9" s="3" customFormat="1" ht="15" customHeight="1" x14ac:dyDescent="0.45">
      <c r="A24" s="16"/>
      <c r="B24" s="11"/>
      <c r="C24" s="10"/>
      <c r="D24" s="10"/>
      <c r="E24" s="10"/>
      <c r="F24" s="27" t="s">
        <v>57</v>
      </c>
      <c r="G24" s="27"/>
      <c r="H24" s="27"/>
      <c r="I24" s="13">
        <f>SUM(I23)</f>
        <v>43.046357615894038</v>
      </c>
    </row>
    <row r="25" spans="1:9" s="3" customFormat="1" x14ac:dyDescent="0.45">
      <c r="A25" s="14" t="s">
        <v>58</v>
      </c>
      <c r="B25" s="5">
        <v>43101</v>
      </c>
      <c r="C25" s="3" t="s">
        <v>59</v>
      </c>
      <c r="D25" s="3" t="s">
        <v>60</v>
      </c>
      <c r="F25" s="3" t="s">
        <v>43</v>
      </c>
      <c r="G25" s="9">
        <v>450</v>
      </c>
      <c r="H25" s="3">
        <v>7.55</v>
      </c>
      <c r="I25" s="9">
        <f t="shared" si="0"/>
        <v>59.602649006622521</v>
      </c>
    </row>
    <row r="26" spans="1:9" s="3" customFormat="1" x14ac:dyDescent="0.45">
      <c r="A26" s="14"/>
      <c r="B26" s="5">
        <v>43132</v>
      </c>
      <c r="C26" s="3" t="s">
        <v>61</v>
      </c>
      <c r="D26" s="3" t="s">
        <v>60</v>
      </c>
      <c r="F26" s="3" t="s">
        <v>43</v>
      </c>
      <c r="G26" s="9">
        <v>450</v>
      </c>
      <c r="H26" s="3">
        <v>7.55</v>
      </c>
      <c r="I26" s="9">
        <f t="shared" si="0"/>
        <v>59.602649006622521</v>
      </c>
    </row>
    <row r="27" spans="1:9" s="3" customFormat="1" x14ac:dyDescent="0.45">
      <c r="A27" s="14"/>
      <c r="B27" s="5">
        <v>43160</v>
      </c>
      <c r="C27" s="3" t="s">
        <v>62</v>
      </c>
      <c r="D27" s="3" t="s">
        <v>60</v>
      </c>
      <c r="F27" s="3" t="s">
        <v>43</v>
      </c>
      <c r="G27" s="9">
        <v>450</v>
      </c>
      <c r="H27" s="3">
        <v>7.55</v>
      </c>
      <c r="I27" s="9">
        <f t="shared" si="0"/>
        <v>59.602649006622521</v>
      </c>
    </row>
    <row r="28" spans="1:9" s="3" customFormat="1" x14ac:dyDescent="0.45">
      <c r="A28" s="16"/>
      <c r="B28" s="11"/>
      <c r="C28" s="10"/>
      <c r="D28" s="10"/>
      <c r="E28" s="10"/>
      <c r="F28" s="27" t="s">
        <v>63</v>
      </c>
      <c r="G28" s="27"/>
      <c r="H28" s="27"/>
      <c r="I28" s="12">
        <f>SUM(I25:I27)</f>
        <v>178.80794701986756</v>
      </c>
    </row>
    <row r="29" spans="1:9" s="3" customFormat="1" ht="16.5" customHeight="1" x14ac:dyDescent="0.45">
      <c r="A29" s="14" t="s">
        <v>64</v>
      </c>
      <c r="B29" s="5">
        <v>43101</v>
      </c>
      <c r="C29" s="3" t="s">
        <v>65</v>
      </c>
      <c r="D29" s="3" t="s">
        <v>66</v>
      </c>
      <c r="F29" s="3" t="s">
        <v>43</v>
      </c>
      <c r="G29" s="9">
        <v>5000</v>
      </c>
      <c r="H29" s="3">
        <v>7.55</v>
      </c>
      <c r="I29" s="9">
        <f t="shared" si="0"/>
        <v>662.25165562913912</v>
      </c>
    </row>
    <row r="30" spans="1:9" s="3" customFormat="1" ht="16.5" customHeight="1" x14ac:dyDescent="0.45">
      <c r="A30" s="14"/>
      <c r="B30" s="5">
        <v>43132</v>
      </c>
      <c r="C30" s="3" t="s">
        <v>67</v>
      </c>
      <c r="D30" s="3" t="s">
        <v>66</v>
      </c>
      <c r="F30" s="3" t="s">
        <v>43</v>
      </c>
      <c r="G30" s="9">
        <v>5000</v>
      </c>
      <c r="H30" s="3">
        <v>7.55</v>
      </c>
      <c r="I30" s="9">
        <f t="shared" si="0"/>
        <v>662.25165562913912</v>
      </c>
    </row>
    <row r="31" spans="1:9" s="3" customFormat="1" ht="16.5" customHeight="1" x14ac:dyDescent="0.45">
      <c r="A31" s="14"/>
      <c r="B31" s="5">
        <v>43160</v>
      </c>
      <c r="C31" s="3" t="s">
        <v>68</v>
      </c>
      <c r="D31" s="3" t="s">
        <v>66</v>
      </c>
      <c r="F31" s="3" t="s">
        <v>43</v>
      </c>
      <c r="G31" s="9">
        <v>5000</v>
      </c>
      <c r="H31" s="3">
        <v>7.55</v>
      </c>
      <c r="I31" s="9">
        <f t="shared" si="0"/>
        <v>662.25165562913912</v>
      </c>
    </row>
    <row r="32" spans="1:9" s="3" customFormat="1" x14ac:dyDescent="0.45">
      <c r="A32" s="14"/>
      <c r="B32" s="5">
        <v>43101</v>
      </c>
      <c r="C32" s="3" t="s">
        <v>69</v>
      </c>
      <c r="D32" s="3" t="s">
        <v>70</v>
      </c>
      <c r="F32" s="3" t="s">
        <v>43</v>
      </c>
      <c r="G32" s="9">
        <v>250</v>
      </c>
      <c r="H32" s="3">
        <v>7.55</v>
      </c>
      <c r="I32" s="9">
        <f t="shared" si="0"/>
        <v>33.112582781456958</v>
      </c>
    </row>
    <row r="33" spans="1:9" s="3" customFormat="1" x14ac:dyDescent="0.45">
      <c r="A33" s="14"/>
      <c r="B33" s="5">
        <v>43132</v>
      </c>
      <c r="C33" s="3" t="s">
        <v>71</v>
      </c>
      <c r="D33" s="3" t="s">
        <v>70</v>
      </c>
      <c r="F33" s="3" t="s">
        <v>43</v>
      </c>
      <c r="G33" s="9">
        <v>230</v>
      </c>
      <c r="H33" s="3">
        <v>7.55</v>
      </c>
      <c r="I33" s="9">
        <f t="shared" si="0"/>
        <v>30.463576158940398</v>
      </c>
    </row>
    <row r="34" spans="1:9" s="3" customFormat="1" x14ac:dyDescent="0.45">
      <c r="A34" s="14"/>
      <c r="B34" s="5">
        <v>43160</v>
      </c>
      <c r="C34" s="3" t="s">
        <v>72</v>
      </c>
      <c r="D34" s="3" t="s">
        <v>70</v>
      </c>
      <c r="F34" s="3" t="s">
        <v>43</v>
      </c>
      <c r="G34" s="9">
        <v>275</v>
      </c>
      <c r="H34" s="3">
        <v>7.55</v>
      </c>
      <c r="I34" s="9">
        <f t="shared" si="0"/>
        <v>36.423841059602651</v>
      </c>
    </row>
    <row r="35" spans="1:9" s="3" customFormat="1" ht="15" customHeight="1" x14ac:dyDescent="0.45">
      <c r="A35" s="16"/>
      <c r="B35" s="11"/>
      <c r="C35" s="10"/>
      <c r="D35" s="10"/>
      <c r="E35" s="10"/>
      <c r="F35" s="27" t="s">
        <v>73</v>
      </c>
      <c r="G35" s="27"/>
      <c r="H35" s="27"/>
      <c r="I35" s="13">
        <f>SUM(I29:I34)</f>
        <v>2086.7549668874171</v>
      </c>
    </row>
    <row r="36" spans="1:9" s="3" customFormat="1" x14ac:dyDescent="0.45">
      <c r="A36" s="14" t="s">
        <v>74</v>
      </c>
      <c r="B36" s="5">
        <v>43169</v>
      </c>
      <c r="C36" s="3" t="s">
        <v>75</v>
      </c>
      <c r="D36" s="3" t="s">
        <v>76</v>
      </c>
      <c r="F36" s="3" t="s">
        <v>43</v>
      </c>
      <c r="G36" s="9">
        <v>600</v>
      </c>
      <c r="H36" s="3">
        <v>7.55</v>
      </c>
      <c r="I36" s="9">
        <f t="shared" si="0"/>
        <v>79.47019867549669</v>
      </c>
    </row>
    <row r="37" spans="1:9" s="3" customFormat="1" ht="15" customHeight="1" x14ac:dyDescent="0.45">
      <c r="A37" s="16"/>
      <c r="B37" s="11"/>
      <c r="C37" s="10"/>
      <c r="D37" s="10"/>
      <c r="E37" s="10"/>
      <c r="F37" s="27" t="s">
        <v>77</v>
      </c>
      <c r="G37" s="27"/>
      <c r="H37" s="27"/>
      <c r="I37" s="13">
        <f>SUM(I36)</f>
        <v>79.47019867549669</v>
      </c>
    </row>
    <row r="38" spans="1:9" s="3" customFormat="1" ht="17.25" customHeight="1" x14ac:dyDescent="0.45">
      <c r="A38" s="15" t="s">
        <v>78</v>
      </c>
      <c r="B38" s="5">
        <v>43115</v>
      </c>
      <c r="C38" s="3" t="s">
        <v>79</v>
      </c>
      <c r="D38" s="3" t="s">
        <v>80</v>
      </c>
      <c r="E38" s="3" t="s">
        <v>81</v>
      </c>
      <c r="F38" s="3" t="s">
        <v>82</v>
      </c>
      <c r="G38" s="9">
        <v>5000</v>
      </c>
      <c r="H38" s="3">
        <v>7.55</v>
      </c>
      <c r="I38" s="9">
        <f t="shared" si="0"/>
        <v>662.25165562913912</v>
      </c>
    </row>
    <row r="39" spans="1:9" s="3" customFormat="1" ht="17.25" customHeight="1" x14ac:dyDescent="0.45">
      <c r="A39" s="15"/>
      <c r="B39" s="5">
        <v>43146</v>
      </c>
      <c r="C39" s="3" t="s">
        <v>83</v>
      </c>
      <c r="D39" s="3" t="s">
        <v>84</v>
      </c>
      <c r="E39" s="3" t="s">
        <v>81</v>
      </c>
      <c r="F39" s="3" t="s">
        <v>82</v>
      </c>
      <c r="G39" s="9">
        <v>7500</v>
      </c>
      <c r="H39" s="3">
        <v>7.55</v>
      </c>
      <c r="I39" s="9">
        <f t="shared" si="0"/>
        <v>993.37748344370868</v>
      </c>
    </row>
    <row r="40" spans="1:9" s="3" customFormat="1" ht="17.25" customHeight="1" x14ac:dyDescent="0.45">
      <c r="A40" s="15"/>
      <c r="B40" s="5">
        <v>43146</v>
      </c>
      <c r="C40" s="3" t="s">
        <v>85</v>
      </c>
      <c r="D40" s="3" t="s">
        <v>30</v>
      </c>
      <c r="E40" s="3" t="s">
        <v>81</v>
      </c>
      <c r="F40" s="3" t="s">
        <v>82</v>
      </c>
      <c r="G40" s="9">
        <v>5500</v>
      </c>
      <c r="H40" s="3">
        <v>7.55</v>
      </c>
      <c r="I40" s="9">
        <f t="shared" si="0"/>
        <v>728.47682119205297</v>
      </c>
    </row>
    <row r="41" spans="1:9" s="3" customFormat="1" ht="17.25" customHeight="1" x14ac:dyDescent="0.45">
      <c r="A41" s="15"/>
      <c r="B41" s="5">
        <v>43146</v>
      </c>
      <c r="C41" s="3" t="s">
        <v>86</v>
      </c>
      <c r="D41" s="3" t="s">
        <v>87</v>
      </c>
      <c r="E41" s="3" t="s">
        <v>81</v>
      </c>
      <c r="F41" s="3" t="s">
        <v>82</v>
      </c>
      <c r="G41" s="9">
        <v>460</v>
      </c>
      <c r="H41" s="3">
        <v>7.55</v>
      </c>
      <c r="I41" s="9">
        <f t="shared" si="0"/>
        <v>60.927152317880797</v>
      </c>
    </row>
    <row r="42" spans="1:9" s="3" customFormat="1" ht="15" customHeight="1" x14ac:dyDescent="0.45">
      <c r="A42" s="16"/>
      <c r="B42" s="11"/>
      <c r="C42" s="10"/>
      <c r="D42" s="10"/>
      <c r="E42" s="10"/>
      <c r="F42" s="27" t="s">
        <v>88</v>
      </c>
      <c r="G42" s="27"/>
      <c r="H42" s="27"/>
      <c r="I42" s="13">
        <f>SUM(I38:I41)</f>
        <v>2445.033112582782</v>
      </c>
    </row>
    <row r="43" spans="1:9" x14ac:dyDescent="0.45">
      <c r="A43" s="15" t="s">
        <v>89</v>
      </c>
      <c r="B43" s="17">
        <v>43146</v>
      </c>
      <c r="C43" s="3" t="s">
        <v>90</v>
      </c>
      <c r="D43" s="3" t="s">
        <v>91</v>
      </c>
      <c r="F43" s="3" t="s">
        <v>92</v>
      </c>
      <c r="G43" s="7">
        <v>200</v>
      </c>
      <c r="H43">
        <v>7.55</v>
      </c>
      <c r="I43" s="9">
        <f t="shared" si="0"/>
        <v>26.490066225165563</v>
      </c>
    </row>
    <row r="44" spans="1:9" s="3" customFormat="1" ht="15" customHeight="1" thickBot="1" x14ac:dyDescent="0.5">
      <c r="A44" s="16"/>
      <c r="B44" s="11"/>
      <c r="C44" s="10"/>
      <c r="D44" s="10"/>
      <c r="E44" s="10"/>
      <c r="F44" s="27" t="s">
        <v>93</v>
      </c>
      <c r="G44" s="27"/>
      <c r="H44" s="27"/>
      <c r="I44" s="13">
        <f>SUM(I43)</f>
        <v>26.490066225165563</v>
      </c>
    </row>
    <row r="45" spans="1:9" ht="14.65" thickBot="1" x14ac:dyDescent="0.5">
      <c r="F45" s="28" t="s">
        <v>94</v>
      </c>
      <c r="G45" s="29"/>
      <c r="H45" s="29"/>
      <c r="I45" s="18">
        <f>I15+I17+I20+I22+I24+I28+I35+I37+I42+I44</f>
        <v>15070.198675496691</v>
      </c>
    </row>
    <row r="46" spans="1:9" x14ac:dyDescent="0.45">
      <c r="I46" s="9"/>
    </row>
    <row r="47" spans="1:9" x14ac:dyDescent="0.45">
      <c r="I47" s="9"/>
    </row>
    <row r="48" spans="1:9" x14ac:dyDescent="0.45">
      <c r="I48" s="9"/>
    </row>
    <row r="49" spans="9:9" x14ac:dyDescent="0.45">
      <c r="I49" s="9"/>
    </row>
    <row r="50" spans="9:9" x14ac:dyDescent="0.45">
      <c r="I50" s="9"/>
    </row>
    <row r="51" spans="9:9" x14ac:dyDescent="0.45">
      <c r="I51" s="9"/>
    </row>
    <row r="52" spans="9:9" x14ac:dyDescent="0.45">
      <c r="I52" s="9"/>
    </row>
    <row r="53" spans="9:9" x14ac:dyDescent="0.45">
      <c r="I53" s="9"/>
    </row>
    <row r="54" spans="9:9" x14ac:dyDescent="0.45">
      <c r="I54" s="9"/>
    </row>
    <row r="55" spans="9:9" x14ac:dyDescent="0.45">
      <c r="I55" s="9"/>
    </row>
    <row r="56" spans="9:9" x14ac:dyDescent="0.45">
      <c r="I56" s="9"/>
    </row>
    <row r="57" spans="9:9" x14ac:dyDescent="0.45">
      <c r="I57" s="9"/>
    </row>
    <row r="58" spans="9:9" x14ac:dyDescent="0.45">
      <c r="I58" s="9"/>
    </row>
    <row r="59" spans="9:9" x14ac:dyDescent="0.45">
      <c r="I59" s="9"/>
    </row>
    <row r="60" spans="9:9" x14ac:dyDescent="0.45">
      <c r="I60" s="9"/>
    </row>
    <row r="61" spans="9:9" x14ac:dyDescent="0.45">
      <c r="I61" s="9"/>
    </row>
    <row r="62" spans="9:9" x14ac:dyDescent="0.45">
      <c r="I62" s="9"/>
    </row>
    <row r="63" spans="9:9" x14ac:dyDescent="0.45">
      <c r="I63" s="9"/>
    </row>
    <row r="64" spans="9:9" x14ac:dyDescent="0.45">
      <c r="I64" s="9"/>
    </row>
    <row r="65" spans="9:9" x14ac:dyDescent="0.45">
      <c r="I65" s="9"/>
    </row>
    <row r="66" spans="9:9" x14ac:dyDescent="0.45">
      <c r="I66" s="9"/>
    </row>
    <row r="67" spans="9:9" x14ac:dyDescent="0.45">
      <c r="I67" s="9"/>
    </row>
    <row r="68" spans="9:9" x14ac:dyDescent="0.45">
      <c r="I68" s="9"/>
    </row>
    <row r="69" spans="9:9" x14ac:dyDescent="0.45">
      <c r="I69" s="9"/>
    </row>
    <row r="70" spans="9:9" x14ac:dyDescent="0.45">
      <c r="I70" s="9"/>
    </row>
    <row r="71" spans="9:9" x14ac:dyDescent="0.45">
      <c r="I71" s="9"/>
    </row>
    <row r="72" spans="9:9" x14ac:dyDescent="0.45">
      <c r="I72" s="9"/>
    </row>
    <row r="73" spans="9:9" x14ac:dyDescent="0.45">
      <c r="I73" s="9"/>
    </row>
    <row r="74" spans="9:9" x14ac:dyDescent="0.45">
      <c r="I74" s="9"/>
    </row>
    <row r="75" spans="9:9" x14ac:dyDescent="0.45">
      <c r="I75" s="9"/>
    </row>
    <row r="76" spans="9:9" x14ac:dyDescent="0.45">
      <c r="I76" s="9"/>
    </row>
    <row r="77" spans="9:9" x14ac:dyDescent="0.45">
      <c r="I77" s="9"/>
    </row>
    <row r="78" spans="9:9" x14ac:dyDescent="0.45">
      <c r="I78" s="9"/>
    </row>
    <row r="79" spans="9:9" x14ac:dyDescent="0.45">
      <c r="I79" s="9"/>
    </row>
    <row r="80" spans="9:9" x14ac:dyDescent="0.45">
      <c r="I80" s="9"/>
    </row>
    <row r="81" spans="9:9" x14ac:dyDescent="0.45">
      <c r="I81" s="9"/>
    </row>
    <row r="82" spans="9:9" x14ac:dyDescent="0.45">
      <c r="I82" s="9"/>
    </row>
    <row r="83" spans="9:9" x14ac:dyDescent="0.45">
      <c r="I83" s="9"/>
    </row>
    <row r="84" spans="9:9" x14ac:dyDescent="0.45">
      <c r="I84" s="9"/>
    </row>
    <row r="85" spans="9:9" x14ac:dyDescent="0.45">
      <c r="I85" s="9"/>
    </row>
    <row r="86" spans="9:9" x14ac:dyDescent="0.45">
      <c r="I86" s="9"/>
    </row>
    <row r="87" spans="9:9" x14ac:dyDescent="0.45">
      <c r="I87" s="9"/>
    </row>
    <row r="88" spans="9:9" x14ac:dyDescent="0.45">
      <c r="I88" s="9" t="e">
        <f t="shared" si="0"/>
        <v>#DIV/0!</v>
      </c>
    </row>
  </sheetData>
  <mergeCells count="11">
    <mergeCell ref="F15:H15"/>
    <mergeCell ref="F17:H17"/>
    <mergeCell ref="F20:H20"/>
    <mergeCell ref="F35:H35"/>
    <mergeCell ref="F28:H28"/>
    <mergeCell ref="F37:H37"/>
    <mergeCell ref="F42:H42"/>
    <mergeCell ref="F44:H44"/>
    <mergeCell ref="F45:H45"/>
    <mergeCell ref="F22:H22"/>
    <mergeCell ref="F24:H24"/>
  </mergeCells>
  <pageMargins left="0.7" right="0.7" top="0.75" bottom="0.75" header="0.3" footer="0.3"/>
  <pageSetup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119426-D51E-4EA0-B332-5F7B20538101}">
  <dimension ref="A1:J88"/>
  <sheetViews>
    <sheetView tabSelected="1" topLeftCell="A3" workbookViewId="0">
      <selection activeCell="B10" sqref="B10"/>
    </sheetView>
  </sheetViews>
  <sheetFormatPr defaultColWidth="8.796875" defaultRowHeight="14.25" x14ac:dyDescent="0.45"/>
  <cols>
    <col min="1" max="1" width="36" style="14" customWidth="1"/>
    <col min="2" max="3" width="13.33203125" customWidth="1"/>
    <col min="4" max="4" width="43.46484375" customWidth="1"/>
    <col min="5" max="5" width="20.46484375" customWidth="1"/>
    <col min="6" max="6" width="24.1328125" customWidth="1"/>
    <col min="7" max="7" width="17" bestFit="1" customWidth="1"/>
    <col min="8" max="8" width="15.6640625" style="7" customWidth="1"/>
    <col min="10" max="10" width="12.796875" style="7" customWidth="1"/>
  </cols>
  <sheetData>
    <row r="1" spans="1:10" x14ac:dyDescent="0.45">
      <c r="A1" s="14" t="s">
        <v>13</v>
      </c>
    </row>
    <row r="2" spans="1:10" x14ac:dyDescent="0.45">
      <c r="A2" s="14" t="s">
        <v>14</v>
      </c>
      <c r="B2" s="25"/>
      <c r="C2" s="25"/>
    </row>
    <row r="3" spans="1:10" x14ac:dyDescent="0.45">
      <c r="A3" s="14" t="s">
        <v>15</v>
      </c>
      <c r="B3" s="25"/>
      <c r="C3" s="25"/>
    </row>
    <row r="4" spans="1:10" x14ac:dyDescent="0.45">
      <c r="A4" s="14" t="s">
        <v>17</v>
      </c>
      <c r="B4" s="26"/>
      <c r="C4" s="26"/>
    </row>
    <row r="5" spans="1:10" x14ac:dyDescent="0.45">
      <c r="A5" s="14" t="s">
        <v>18</v>
      </c>
      <c r="B5" s="26"/>
      <c r="C5" s="26"/>
    </row>
    <row r="8" spans="1:10" s="4" customFormat="1" ht="28.5" customHeight="1" x14ac:dyDescent="0.45">
      <c r="A8" s="6" t="s">
        <v>96</v>
      </c>
      <c r="B8" s="6" t="s">
        <v>20</v>
      </c>
      <c r="C8" s="6" t="s">
        <v>95</v>
      </c>
      <c r="D8" s="6" t="s">
        <v>21</v>
      </c>
      <c r="E8" s="6" t="s">
        <v>22</v>
      </c>
      <c r="F8" s="6" t="s">
        <v>23</v>
      </c>
      <c r="G8" s="6" t="s">
        <v>24</v>
      </c>
      <c r="H8" s="8" t="s">
        <v>25</v>
      </c>
      <c r="I8" s="6" t="s">
        <v>26</v>
      </c>
      <c r="J8" s="8" t="s">
        <v>27</v>
      </c>
    </row>
    <row r="9" spans="1:10" s="3" customFormat="1" x14ac:dyDescent="0.45">
      <c r="A9" s="14" t="s">
        <v>28</v>
      </c>
      <c r="B9" s="19"/>
      <c r="C9" s="19"/>
      <c r="H9" s="9"/>
      <c r="J9" s="9"/>
    </row>
    <row r="10" spans="1:10" s="3" customFormat="1" x14ac:dyDescent="0.45">
      <c r="A10" s="15"/>
      <c r="B10" s="19"/>
      <c r="C10" s="19"/>
      <c r="H10" s="9"/>
      <c r="J10" s="9"/>
    </row>
    <row r="11" spans="1:10" s="3" customFormat="1" x14ac:dyDescent="0.45">
      <c r="A11" s="15"/>
      <c r="B11" s="19"/>
      <c r="C11" s="19"/>
      <c r="H11" s="9"/>
      <c r="J11" s="9"/>
    </row>
    <row r="12" spans="1:10" s="3" customFormat="1" x14ac:dyDescent="0.45">
      <c r="A12" s="15"/>
      <c r="B12" s="19"/>
      <c r="C12" s="19"/>
      <c r="H12" s="9"/>
      <c r="J12" s="9"/>
    </row>
    <row r="13" spans="1:10" s="3" customFormat="1" ht="14.25" customHeight="1" x14ac:dyDescent="0.45">
      <c r="A13" s="15"/>
      <c r="B13" s="19"/>
      <c r="C13" s="19"/>
      <c r="H13" s="9"/>
      <c r="J13" s="9"/>
    </row>
    <row r="14" spans="1:10" s="3" customFormat="1" x14ac:dyDescent="0.45">
      <c r="A14" s="15"/>
      <c r="B14" s="19"/>
      <c r="C14" s="19"/>
      <c r="H14" s="9"/>
      <c r="J14" s="9"/>
    </row>
    <row r="15" spans="1:10" s="3" customFormat="1" x14ac:dyDescent="0.45">
      <c r="A15" s="16"/>
      <c r="B15" s="11"/>
      <c r="C15" s="11"/>
      <c r="D15" s="10"/>
      <c r="E15" s="10"/>
      <c r="F15" s="10"/>
      <c r="G15" s="27" t="s">
        <v>38</v>
      </c>
      <c r="H15" s="27"/>
      <c r="I15" s="27"/>
      <c r="J15" s="13">
        <f>SUM(J9:J14)</f>
        <v>0</v>
      </c>
    </row>
    <row r="16" spans="1:10" s="3" customFormat="1" x14ac:dyDescent="0.45">
      <c r="A16" s="14" t="s">
        <v>39</v>
      </c>
      <c r="B16" s="5"/>
      <c r="C16" s="5"/>
      <c r="H16" s="9"/>
      <c r="J16" s="9"/>
    </row>
    <row r="17" spans="1:10" s="3" customFormat="1" ht="15" customHeight="1" x14ac:dyDescent="0.45">
      <c r="A17" s="16"/>
      <c r="B17" s="11"/>
      <c r="C17" s="11"/>
      <c r="D17" s="10"/>
      <c r="E17" s="10"/>
      <c r="F17" s="10"/>
      <c r="G17" s="27" t="s">
        <v>44</v>
      </c>
      <c r="H17" s="27"/>
      <c r="I17" s="27"/>
      <c r="J17" s="13">
        <f>SUM(J16)</f>
        <v>0</v>
      </c>
    </row>
    <row r="18" spans="1:10" s="3" customFormat="1" x14ac:dyDescent="0.45">
      <c r="A18" s="14" t="s">
        <v>45</v>
      </c>
      <c r="B18" s="5"/>
      <c r="C18" s="5"/>
      <c r="H18" s="9"/>
      <c r="J18" s="9"/>
    </row>
    <row r="19" spans="1:10" s="3" customFormat="1" x14ac:dyDescent="0.45">
      <c r="B19" s="5"/>
      <c r="C19" s="5"/>
      <c r="H19" s="9"/>
      <c r="J19" s="9"/>
    </row>
    <row r="20" spans="1:10" s="3" customFormat="1" ht="15" customHeight="1" x14ac:dyDescent="0.45">
      <c r="A20" s="16"/>
      <c r="B20" s="11"/>
      <c r="C20" s="11"/>
      <c r="D20" s="10"/>
      <c r="E20" s="10"/>
      <c r="F20" s="10"/>
      <c r="G20" s="27" t="s">
        <v>49</v>
      </c>
      <c r="H20" s="27"/>
      <c r="I20" s="27"/>
      <c r="J20" s="13">
        <f>SUM(J18:J19)</f>
        <v>0</v>
      </c>
    </row>
    <row r="21" spans="1:10" s="3" customFormat="1" x14ac:dyDescent="0.45">
      <c r="A21" s="14" t="s">
        <v>50</v>
      </c>
      <c r="B21" s="5"/>
      <c r="C21" s="5"/>
      <c r="H21" s="9"/>
      <c r="J21" s="9"/>
    </row>
    <row r="22" spans="1:10" s="3" customFormat="1" ht="15" customHeight="1" x14ac:dyDescent="0.45">
      <c r="A22" s="16"/>
      <c r="B22" s="11"/>
      <c r="C22" s="11"/>
      <c r="D22" s="10"/>
      <c r="E22" s="10"/>
      <c r="F22" s="10"/>
      <c r="G22" s="27" t="s">
        <v>53</v>
      </c>
      <c r="H22" s="27"/>
      <c r="I22" s="27"/>
      <c r="J22" s="13">
        <f>SUM(J21)</f>
        <v>0</v>
      </c>
    </row>
    <row r="23" spans="1:10" s="3" customFormat="1" ht="15.75" customHeight="1" x14ac:dyDescent="0.45">
      <c r="A23" s="14" t="s">
        <v>54</v>
      </c>
      <c r="B23" s="5"/>
      <c r="C23" s="5"/>
      <c r="H23" s="9"/>
      <c r="J23" s="9"/>
    </row>
    <row r="24" spans="1:10" s="3" customFormat="1" ht="15" customHeight="1" x14ac:dyDescent="0.45">
      <c r="A24" s="16"/>
      <c r="B24" s="11"/>
      <c r="C24" s="11"/>
      <c r="D24" s="10"/>
      <c r="E24" s="10"/>
      <c r="F24" s="10"/>
      <c r="G24" s="27" t="s">
        <v>57</v>
      </c>
      <c r="H24" s="27"/>
      <c r="I24" s="27"/>
      <c r="J24" s="13">
        <f>SUM(J23)</f>
        <v>0</v>
      </c>
    </row>
    <row r="25" spans="1:10" s="3" customFormat="1" x14ac:dyDescent="0.45">
      <c r="A25" s="14" t="s">
        <v>58</v>
      </c>
      <c r="B25" s="5"/>
      <c r="C25" s="5"/>
      <c r="H25" s="9"/>
      <c r="J25" s="9"/>
    </row>
    <row r="26" spans="1:10" s="3" customFormat="1" x14ac:dyDescent="0.45">
      <c r="A26" s="14"/>
      <c r="B26" s="5"/>
      <c r="C26" s="5"/>
      <c r="H26" s="9"/>
      <c r="J26" s="9"/>
    </row>
    <row r="27" spans="1:10" s="3" customFormat="1" x14ac:dyDescent="0.45">
      <c r="A27" s="14"/>
      <c r="B27" s="5"/>
      <c r="C27" s="5"/>
      <c r="H27" s="9"/>
      <c r="J27" s="9"/>
    </row>
    <row r="28" spans="1:10" s="3" customFormat="1" x14ac:dyDescent="0.45">
      <c r="A28" s="16"/>
      <c r="B28" s="11"/>
      <c r="C28" s="11"/>
      <c r="D28" s="10"/>
      <c r="E28" s="10"/>
      <c r="F28" s="10"/>
      <c r="G28" s="27" t="s">
        <v>63</v>
      </c>
      <c r="H28" s="27"/>
      <c r="I28" s="27"/>
      <c r="J28" s="12">
        <f>SUM(J25:J27)</f>
        <v>0</v>
      </c>
    </row>
    <row r="29" spans="1:10" s="3" customFormat="1" ht="16.5" customHeight="1" x14ac:dyDescent="0.45">
      <c r="A29" s="14" t="s">
        <v>64</v>
      </c>
      <c r="B29" s="5"/>
      <c r="C29" s="5"/>
      <c r="H29" s="9"/>
      <c r="J29" s="9"/>
    </row>
    <row r="30" spans="1:10" s="3" customFormat="1" ht="16.5" customHeight="1" x14ac:dyDescent="0.45">
      <c r="A30" s="14"/>
      <c r="B30" s="5"/>
      <c r="C30" s="5"/>
      <c r="H30" s="9"/>
      <c r="J30" s="9"/>
    </row>
    <row r="31" spans="1:10" s="3" customFormat="1" ht="16.5" customHeight="1" x14ac:dyDescent="0.45">
      <c r="A31" s="14"/>
      <c r="B31" s="5"/>
      <c r="C31" s="5"/>
      <c r="H31" s="9"/>
      <c r="J31" s="9"/>
    </row>
    <row r="32" spans="1:10" s="3" customFormat="1" x14ac:dyDescent="0.45">
      <c r="A32" s="14"/>
      <c r="B32" s="5"/>
      <c r="C32" s="5"/>
      <c r="H32" s="9"/>
      <c r="J32" s="9"/>
    </row>
    <row r="33" spans="1:10" s="3" customFormat="1" x14ac:dyDescent="0.45">
      <c r="A33" s="14"/>
      <c r="B33" s="5"/>
      <c r="C33" s="5"/>
      <c r="H33" s="9"/>
      <c r="J33" s="9"/>
    </row>
    <row r="34" spans="1:10" s="3" customFormat="1" x14ac:dyDescent="0.45">
      <c r="A34" s="14"/>
      <c r="B34" s="5"/>
      <c r="C34" s="5"/>
      <c r="H34" s="9"/>
      <c r="J34" s="9"/>
    </row>
    <row r="35" spans="1:10" s="3" customFormat="1" ht="15" customHeight="1" x14ac:dyDescent="0.45">
      <c r="A35" s="16"/>
      <c r="B35" s="11"/>
      <c r="C35" s="11"/>
      <c r="D35" s="10"/>
      <c r="E35" s="10"/>
      <c r="F35" s="10"/>
      <c r="G35" s="27" t="s">
        <v>73</v>
      </c>
      <c r="H35" s="27"/>
      <c r="I35" s="27"/>
      <c r="J35" s="13">
        <f>SUM(J29:J34)</f>
        <v>0</v>
      </c>
    </row>
    <row r="36" spans="1:10" s="3" customFormat="1" x14ac:dyDescent="0.45">
      <c r="A36" s="14" t="s">
        <v>74</v>
      </c>
      <c r="B36" s="5"/>
      <c r="C36" s="5"/>
      <c r="H36" s="9"/>
      <c r="J36" s="9"/>
    </row>
    <row r="37" spans="1:10" s="3" customFormat="1" ht="15" customHeight="1" x14ac:dyDescent="0.45">
      <c r="A37" s="16"/>
      <c r="B37" s="11"/>
      <c r="C37" s="11"/>
      <c r="D37" s="10"/>
      <c r="E37" s="10"/>
      <c r="F37" s="10"/>
      <c r="G37" s="27" t="s">
        <v>77</v>
      </c>
      <c r="H37" s="27"/>
      <c r="I37" s="27"/>
      <c r="J37" s="13">
        <f>SUM(J36)</f>
        <v>0</v>
      </c>
    </row>
    <row r="38" spans="1:10" s="3" customFormat="1" ht="17.25" customHeight="1" x14ac:dyDescent="0.45">
      <c r="A38" s="15" t="s">
        <v>78</v>
      </c>
      <c r="B38" s="5"/>
      <c r="C38" s="5"/>
      <c r="H38" s="9"/>
      <c r="J38" s="9"/>
    </row>
    <row r="39" spans="1:10" s="3" customFormat="1" ht="17.25" customHeight="1" x14ac:dyDescent="0.45">
      <c r="A39" s="15"/>
      <c r="B39" s="5"/>
      <c r="C39" s="5"/>
      <c r="H39" s="9"/>
      <c r="J39" s="9"/>
    </row>
    <row r="40" spans="1:10" s="3" customFormat="1" ht="17.25" customHeight="1" x14ac:dyDescent="0.45">
      <c r="A40" s="15"/>
      <c r="B40" s="5"/>
      <c r="C40" s="5"/>
      <c r="H40" s="9"/>
      <c r="J40" s="9"/>
    </row>
    <row r="41" spans="1:10" s="3" customFormat="1" ht="17.25" customHeight="1" x14ac:dyDescent="0.45">
      <c r="A41" s="15"/>
      <c r="B41" s="5"/>
      <c r="C41" s="5"/>
      <c r="H41" s="9"/>
      <c r="J41" s="9"/>
    </row>
    <row r="42" spans="1:10" s="3" customFormat="1" ht="15" customHeight="1" x14ac:dyDescent="0.45">
      <c r="A42" s="16"/>
      <c r="B42" s="11"/>
      <c r="C42" s="11"/>
      <c r="D42" s="10"/>
      <c r="E42" s="10"/>
      <c r="F42" s="10"/>
      <c r="G42" s="27" t="s">
        <v>88</v>
      </c>
      <c r="H42" s="27"/>
      <c r="I42" s="27"/>
      <c r="J42" s="13">
        <f>SUM(J38:J41)</f>
        <v>0</v>
      </c>
    </row>
    <row r="43" spans="1:10" x14ac:dyDescent="0.45">
      <c r="A43" s="15" t="s">
        <v>89</v>
      </c>
      <c r="B43" s="17"/>
      <c r="C43" s="17"/>
      <c r="D43" s="3"/>
      <c r="E43" s="3"/>
      <c r="G43" s="3"/>
      <c r="J43" s="9"/>
    </row>
    <row r="44" spans="1:10" s="3" customFormat="1" ht="15" customHeight="1" thickBot="1" x14ac:dyDescent="0.5">
      <c r="A44" s="16"/>
      <c r="B44" s="11"/>
      <c r="C44" s="11"/>
      <c r="D44" s="10"/>
      <c r="E44" s="10"/>
      <c r="F44" s="10"/>
      <c r="G44" s="27" t="s">
        <v>93</v>
      </c>
      <c r="H44" s="27"/>
      <c r="I44" s="27"/>
      <c r="J44" s="13">
        <f>SUM(J43)</f>
        <v>0</v>
      </c>
    </row>
    <row r="45" spans="1:10" ht="14.65" thickBot="1" x14ac:dyDescent="0.5">
      <c r="G45" s="28" t="s">
        <v>94</v>
      </c>
      <c r="H45" s="29"/>
      <c r="I45" s="29"/>
      <c r="J45" s="18">
        <f>J15+J17+J20+J22+J24+J28+J35+J37+J42+J44</f>
        <v>0</v>
      </c>
    </row>
    <row r="46" spans="1:10" x14ac:dyDescent="0.45">
      <c r="J46" s="9"/>
    </row>
    <row r="47" spans="1:10" x14ac:dyDescent="0.45">
      <c r="J47" s="9"/>
    </row>
    <row r="48" spans="1:10" x14ac:dyDescent="0.45">
      <c r="J48" s="9"/>
    </row>
    <row r="49" spans="10:10" x14ac:dyDescent="0.45">
      <c r="J49" s="9"/>
    </row>
    <row r="50" spans="10:10" x14ac:dyDescent="0.45">
      <c r="J50" s="9"/>
    </row>
    <row r="51" spans="10:10" x14ac:dyDescent="0.45">
      <c r="J51" s="9"/>
    </row>
    <row r="52" spans="10:10" x14ac:dyDescent="0.45">
      <c r="J52" s="9"/>
    </row>
    <row r="53" spans="10:10" x14ac:dyDescent="0.45">
      <c r="J53" s="9"/>
    </row>
    <row r="54" spans="10:10" x14ac:dyDescent="0.45">
      <c r="J54" s="9"/>
    </row>
    <row r="55" spans="10:10" x14ac:dyDescent="0.45">
      <c r="J55" s="9"/>
    </row>
    <row r="56" spans="10:10" x14ac:dyDescent="0.45">
      <c r="J56" s="9"/>
    </row>
    <row r="57" spans="10:10" x14ac:dyDescent="0.45">
      <c r="J57" s="9"/>
    </row>
    <row r="58" spans="10:10" x14ac:dyDescent="0.45">
      <c r="J58" s="9"/>
    </row>
    <row r="59" spans="10:10" x14ac:dyDescent="0.45">
      <c r="J59" s="9"/>
    </row>
    <row r="60" spans="10:10" x14ac:dyDescent="0.45">
      <c r="J60" s="9"/>
    </row>
    <row r="61" spans="10:10" x14ac:dyDescent="0.45">
      <c r="J61" s="9"/>
    </row>
    <row r="62" spans="10:10" x14ac:dyDescent="0.45">
      <c r="J62" s="9"/>
    </row>
    <row r="63" spans="10:10" x14ac:dyDescent="0.45">
      <c r="J63" s="9"/>
    </row>
    <row r="64" spans="10:10" x14ac:dyDescent="0.45">
      <c r="J64" s="9"/>
    </row>
    <row r="65" spans="10:10" x14ac:dyDescent="0.45">
      <c r="J65" s="9"/>
    </row>
    <row r="66" spans="10:10" x14ac:dyDescent="0.45">
      <c r="J66" s="9"/>
    </row>
    <row r="67" spans="10:10" x14ac:dyDescent="0.45">
      <c r="J67" s="9"/>
    </row>
    <row r="68" spans="10:10" x14ac:dyDescent="0.45">
      <c r="J68" s="9"/>
    </row>
    <row r="69" spans="10:10" x14ac:dyDescent="0.45">
      <c r="J69" s="9"/>
    </row>
    <row r="70" spans="10:10" x14ac:dyDescent="0.45">
      <c r="J70" s="9"/>
    </row>
    <row r="71" spans="10:10" x14ac:dyDescent="0.45">
      <c r="J71" s="9"/>
    </row>
    <row r="72" spans="10:10" x14ac:dyDescent="0.45">
      <c r="J72" s="9"/>
    </row>
    <row r="73" spans="10:10" x14ac:dyDescent="0.45">
      <c r="J73" s="9"/>
    </row>
    <row r="74" spans="10:10" x14ac:dyDescent="0.45">
      <c r="J74" s="9"/>
    </row>
    <row r="75" spans="10:10" x14ac:dyDescent="0.45">
      <c r="J75" s="9"/>
    </row>
    <row r="76" spans="10:10" x14ac:dyDescent="0.45">
      <c r="J76" s="9"/>
    </row>
    <row r="77" spans="10:10" x14ac:dyDescent="0.45">
      <c r="J77" s="9"/>
    </row>
    <row r="78" spans="10:10" x14ac:dyDescent="0.45">
      <c r="J78" s="9"/>
    </row>
    <row r="79" spans="10:10" x14ac:dyDescent="0.45">
      <c r="J79" s="9"/>
    </row>
    <row r="80" spans="10:10" x14ac:dyDescent="0.45">
      <c r="J80" s="9"/>
    </row>
    <row r="81" spans="10:10" x14ac:dyDescent="0.45">
      <c r="J81" s="9"/>
    </row>
    <row r="82" spans="10:10" x14ac:dyDescent="0.45">
      <c r="J82" s="9"/>
    </row>
    <row r="83" spans="10:10" x14ac:dyDescent="0.45">
      <c r="J83" s="9"/>
    </row>
    <row r="84" spans="10:10" x14ac:dyDescent="0.45">
      <c r="J84" s="9"/>
    </row>
    <row r="85" spans="10:10" x14ac:dyDescent="0.45">
      <c r="J85" s="9"/>
    </row>
    <row r="86" spans="10:10" x14ac:dyDescent="0.45">
      <c r="J86" s="9"/>
    </row>
    <row r="87" spans="10:10" x14ac:dyDescent="0.45">
      <c r="J87" s="9"/>
    </row>
    <row r="88" spans="10:10" x14ac:dyDescent="0.45">
      <c r="J88" s="9" t="e">
        <f t="shared" ref="J88" si="0">H88/I88</f>
        <v>#DIV/0!</v>
      </c>
    </row>
  </sheetData>
  <mergeCells count="11">
    <mergeCell ref="G35:I35"/>
    <mergeCell ref="G37:I37"/>
    <mergeCell ref="G42:I42"/>
    <mergeCell ref="G44:I44"/>
    <mergeCell ref="G45:I45"/>
    <mergeCell ref="G28:I28"/>
    <mergeCell ref="G15:I15"/>
    <mergeCell ref="G17:I17"/>
    <mergeCell ref="G20:I20"/>
    <mergeCell ref="G22:I22"/>
    <mergeCell ref="G24:I24"/>
  </mergeCells>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Notes0 xmlns="c0497838-c309-4929-9deb-adf096ca5027">&lt;div class="ExternalClass19579D07A7704DBB96BCBDD61C70FECC"&gt;&lt;p&gt;​&lt;br&gt;&lt;br&gt;&lt;/p&gt;&lt;/div&gt;</Notes0>
    <Document_x0020_type xmlns="c0497838-c309-4929-9deb-adf096ca5027">Guidance</Document_x0020_type>
    <Life_x0020_cycle_x0020_step xmlns="c0497838-c309-4929-9deb-adf096ca5027">Monitoring</Life_x0020_cycle_x0020_step>
    <Relevant_x0020_to_x0020_grants_x0020_or_x0020_contracts_x003f_ xmlns="c0497838-c309-4929-9deb-adf096ca5027" xsi:nil="true"/>
    <g7sh xmlns="c0497838-c309-4929-9deb-adf096ca5027">Grants</g7sh>
    <CEPF_x002d_specific_x003f_ xmlns="c0497838-c309-4929-9deb-adf096ca5027">false</CEPF_x002d_specific_x003f_>
    <GCU_x002c__x0020_CI_x002c__x0020_or_x0020_CEPF xmlns="c0497838-c309-4929-9deb-adf096ca5027">CEPF</GCU_x002c__x0020_CI_x002c__x0020_or_x0020_CEP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45EB0D050C32FB44929ACADA9C21E624" ma:contentTypeVersion="16" ma:contentTypeDescription="Create a new document." ma:contentTypeScope="" ma:versionID="cfc250257c28b83b162ad0d84e13cc30">
  <xsd:schema xmlns:xsd="http://www.w3.org/2001/XMLSchema" xmlns:xs="http://www.w3.org/2001/XMLSchema" xmlns:p="http://schemas.microsoft.com/office/2006/metadata/properties" xmlns:ns2="c0497838-c309-4929-9deb-adf096ca5027" xmlns:ns3="fd35fde0-7421-4a34-a774-f438bb92962e" targetNamespace="http://schemas.microsoft.com/office/2006/metadata/properties" ma:root="true" ma:fieldsID="d3206ed5e723ed8214e65ec03ff12e30" ns2:_="" ns3:_="">
    <xsd:import namespace="c0497838-c309-4929-9deb-adf096ca5027"/>
    <xsd:import namespace="fd35fde0-7421-4a34-a774-f438bb92962e"/>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OCR" minOccurs="0"/>
                <xsd:element ref="ns2:Notes0" minOccurs="0"/>
                <xsd:element ref="ns2:Document_x0020_type" minOccurs="0"/>
                <xsd:element ref="ns2:Life_x0020_cycle_x0020_step" minOccurs="0"/>
                <xsd:element ref="ns2:Relevant_x0020_to_x0020_grants_x0020_or_x0020_contracts_x003f_" minOccurs="0"/>
                <xsd:element ref="ns2:g7sh" minOccurs="0"/>
                <xsd:element ref="ns2:MediaServiceEventHashCode" minOccurs="0"/>
                <xsd:element ref="ns2:MediaServiceGenerationTime" minOccurs="0"/>
                <xsd:element ref="ns2:CEPF_x002d_specific_x003f_" minOccurs="0"/>
                <xsd:element ref="ns2:GCU_x002c__x0020_CI_x002c__x0020_or_x0020_CEP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0497838-c309-4929-9deb-adf096ca502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MediaServiceAutoTags" ma:internalName="MediaServiceAutoTags"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element name="Notes0" ma:index="15" nillable="true" ma:displayName="Status" ma:description="Revised by Patricia October 2018" ma:format="Dropdown" ma:internalName="Notes0">
      <xsd:simpleType>
        <xsd:restriction base="dms:Note">
          <xsd:maxLength value="255"/>
        </xsd:restriction>
      </xsd:simpleType>
    </xsd:element>
    <xsd:element name="Document_x0020_type" ma:index="16" nillable="true" ma:displayName="Document type" ma:internalName="Document_x0020_type">
      <xsd:simpleType>
        <xsd:restriction base="dms:Text">
          <xsd:maxLength value="255"/>
        </xsd:restriction>
      </xsd:simpleType>
    </xsd:element>
    <xsd:element name="Life_x0020_cycle_x0020_step" ma:index="17" nillable="true" ma:displayName="Life cycle step" ma:internalName="Life_x0020_cycle_x0020_step">
      <xsd:simpleType>
        <xsd:restriction base="dms:Text">
          <xsd:maxLength value="255"/>
        </xsd:restriction>
      </xsd:simpleType>
    </xsd:element>
    <xsd:element name="Relevant_x0020_to_x0020_grants_x0020_or_x0020_contracts_x003f_" ma:index="18" nillable="true" ma:displayName="Relevant to grants or contracts?" ma:internalName="Relevant_x0020_to_x0020_grants_x0020_or_x0020_contracts_x003f_">
      <xsd:simpleType>
        <xsd:restriction base="dms:Text">
          <xsd:maxLength value="255"/>
        </xsd:restriction>
      </xsd:simpleType>
    </xsd:element>
    <xsd:element name="g7sh" ma:index="19" nillable="true" ma:displayName="Related to Grants or Contracts?" ma:internalName="g7sh">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GenerationTime" ma:index="21" nillable="true" ma:displayName="MediaServiceGenerationTime" ma:hidden="true" ma:internalName="MediaServiceGenerationTime" ma:readOnly="true">
      <xsd:simpleType>
        <xsd:restriction base="dms:Text"/>
      </xsd:simpleType>
    </xsd:element>
    <xsd:element name="CEPF_x002d_specific_x003f_" ma:index="22" nillable="true" ma:displayName="CEPF-specific?" ma:default="0" ma:format="Dropdown" ma:internalName="CEPF_x002d_specific_x003f_">
      <xsd:simpleType>
        <xsd:restriction base="dms:Boolean"/>
      </xsd:simpleType>
    </xsd:element>
    <xsd:element name="GCU_x002c__x0020_CI_x002c__x0020_or_x0020_CEPF" ma:index="23" nillable="true" ma:displayName="GCU, CI, or CEPF" ma:format="Dropdown" ma:internalName="GCU_x002c__x0020_CI_x002c__x0020_or_x0020_CEPF">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d35fde0-7421-4a34-a774-f438bb92962e"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3BD8A54-88DB-481A-AC77-1B90AA6454CA}">
  <ds:schemaRefs>
    <ds:schemaRef ds:uri="http://schemas.microsoft.com/sharepoint/v3/contenttype/forms"/>
  </ds:schemaRefs>
</ds:datastoreItem>
</file>

<file path=customXml/itemProps2.xml><?xml version="1.0" encoding="utf-8"?>
<ds:datastoreItem xmlns:ds="http://schemas.openxmlformats.org/officeDocument/2006/customXml" ds:itemID="{BB56E490-8A3F-43D0-9C73-784D19AC33AA}">
  <ds:schemaRefs>
    <ds:schemaRef ds:uri="http://purl.org/dc/elements/1.1/"/>
    <ds:schemaRef ds:uri="http://schemas.microsoft.com/office/2006/metadata/properties"/>
    <ds:schemaRef ds:uri="c0497838-c309-4929-9deb-adf096ca5027"/>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fd35fde0-7421-4a34-a774-f438bb92962e"/>
    <ds:schemaRef ds:uri="http://www.w3.org/XML/1998/namespace"/>
    <ds:schemaRef ds:uri="http://purl.org/dc/dcmitype/"/>
  </ds:schemaRefs>
</ds:datastoreItem>
</file>

<file path=customXml/itemProps3.xml><?xml version="1.0" encoding="utf-8"?>
<ds:datastoreItem xmlns:ds="http://schemas.openxmlformats.org/officeDocument/2006/customXml" ds:itemID="{1A3A667C-B981-434B-9366-CBB323D0F7F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0497838-c309-4929-9deb-adf096ca5027"/>
    <ds:schemaRef ds:uri="fd35fde0-7421-4a34-a774-f438bb92962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General Completion Guidelines</vt:lpstr>
      <vt:lpstr>DTR-example </vt:lpstr>
      <vt:lpstr>DTR-template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2015-06-05T18:17:20Z</dcterms:created>
  <dcterms:modified xsi:type="dcterms:W3CDTF">2025-04-17T16:14:54Z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0x01010045EB0D050C32FB44929ACADA9C21E624</vt:lpwstr>
  </property>
</Properties>
</file>